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56fa786854a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hab budget" sheetId="1" r:id="R589d997c940241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&quot;$&quot;#,##0;(&quot;$&quot;#,##0);&quot;-&quot;"/>
    <x:numFmt numFmtId="201" formatCode="0.0%"/>
    <x:numFmt numFmtId="202" formatCode="&quot;$&quot;#,##0.00;(&quot;$&quot;#,##0.00);&quot;-&quot;"/>
    <x:numFmt numFmtId="203" formatCode="0.00"/>
  </x:numFmts>
  <x:fonts count="9">
    <x:font>
      <x:sz val="11"/>
      <x:name val="Carlito"/>
    </x:font>
    <x:font>
      <x:sz val="11"/>
      <x:color rgb="FF1C2E3B"/>
      <x:name val="Arial"/>
    </x:font>
    <x:font>
      <x:sz val="17"/>
      <x:color rgb="FF1C2E3B"/>
      <x:name val="Arial"/>
    </x:font>
    <x:font>
      <x:b/>
      <x:sz val="17"/>
      <x:color rgb="FF1C2E3B"/>
      <x:name val="Arial"/>
    </x:font>
    <x:font>
      <x:sz val="10"/>
      <x:color rgb="FF5E6D77"/>
      <x:name val="Arial"/>
    </x:font>
    <x:font>
      <x:sz val="11"/>
      <x:color rgb="FF5E6D77"/>
      <x:name val="Arial"/>
    </x:font>
    <x:font>
      <x:b/>
      <x:sz val="11"/>
      <x:color rgb="FF1C2E3B"/>
      <x:name val="Arial"/>
    </x:font>
    <x:font>
      <x:sz val="11"/>
      <x:color rgb="FF1669AE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0F7FC"/>
      </x:patternFill>
    </x:fill>
    <x:fill>
      <x:patternFill patternType="solid">
        <x:fgColor rgb="FF155B89"/>
      </x:patternFill>
    </x:fill>
    <x:fill>
      <x:patternFill patternType="solid">
        <x:fgColor rgb="FFF5F7F9"/>
      </x:patternFill>
    </x:fill>
  </x:fills>
  <x:borders count="3">
    <x:border/>
    <x:border>
      <x:bottom style="thin">
        <x:color rgb="FFD7E1E8"/>
      </x:bottom>
    </x:border>
    <x:border>
      <x:top style="thin">
        <x:color rgb="FFD7E1E8"/>
      </x:top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201" fontId="7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202" fontId="7" fillId="2" borderId="0" xfId="0" applyNumberFormat="1" applyFont="1" applyFill="1" applyBorder="1" applyAlignment="1">
      <x:alignment vertical="center"/>
    </x:xf>
    <x:xf numFmtId="203" fontId="7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202" fontId="6" fillId="4" borderId="2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color rgb="FF9C302C"/>
      </x:font>
      <x:fill>
        <x:patternFill patternType="solid">
          <x:bgColor rgb="FFFFF2CC"/>
        </x:patternFill>
      </x:fill>
    </x:dxf>
    <x:dxf>
      <x:font>
        <x:color rgb="FF9C302C"/>
      </x:font>
      <x:fill>
        <x:patternFill patternType="solid">
          <x:bgColor rgb="FFFFF2CC"/>
        </x:patternFill>
      </x:fill>
    </x:dxf>
    <x:dxf>
      <x:font>
        <x:color rgb="FF9C302C"/>
      </x:font>
    </x:dxf>
    <x:dxf>
      <x:font>
        <x:color rgb="FF9C302C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f7030647c240fa" /><Relationship Type="http://schemas.openxmlformats.org/officeDocument/2006/relationships/theme" Target="/xl/theme/theme1.xml" Id="R94c58ab33cb347d8" /><Relationship Type="http://schemas.openxmlformats.org/officeDocument/2006/relationships/sharedStrings" Target="/xl/sharedStrings.xml" Id="R9d3c7a8e40ba4de0" /><Relationship Type="http://schemas.openxmlformats.org/officeDocument/2006/relationships/worksheet" Target="/xl/worksheets/sheet1.xml" Id="R589d997c9402417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5B89"/>
  </x:sheetPr>
  <x:sheetViews>
    <x:sheetView showGridLines="0" workbookViewId="0">
      <x:pane ySplit="15" topLeftCell="A16" activePane="bottomLeft" state="frozen"/>
    </x:sheetView>
  </x:sheetViews>
  <x:sheetFormatPr defaultRowHeight="15"/>
  <x:cols>
    <x:col min="1" max="1" width="3" hidden="0" customWidth="1"/>
    <x:col min="2" max="2" width="18" hidden="0" customWidth="1"/>
    <x:col min="3" max="3" width="28" hidden="0" customWidth="1"/>
    <x:col min="4" max="4" width="12" hidden="0" customWidth="1"/>
    <x:col min="5" max="5" width="17" hidden="0" customWidth="1"/>
    <x:col min="6" max="6" width="19" hidden="0" customWidth="1"/>
    <x:col min="7" max="7" width="20" hidden="0" customWidth="1"/>
    <x:col min="8" max="8" width="21" hidden="0" customWidth="1"/>
    <x:col min="9" max="9" width="3" hidden="0" customWidth="1"/>
    <x:col min="10" max="10" width="32" hidden="0" customWidth="1"/>
    <x:col min="11" max="11" width="3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4" customHeight="1">
      <x:c r="A2" s="2"/>
      <x:c r="B2" s="4" t="str">
        <x:v>Rental rehab budget</x:v>
      </x:c>
      <x:c r="C2" s="4"/>
      <x:c r="D2" s="4"/>
      <x:c r="E2" s="4"/>
      <x:c r="F2" s="4"/>
      <x:c r="G2" s="4"/>
      <x:c r="H2" s="4"/>
      <x:c r="I2" s="4"/>
      <x:c r="J2" s="2"/>
      <x:c r="K2" s="2"/>
    </x:row>
    <x:row r="3" ht="26" customHeight="1">
      <x:c r="A3" s="2"/>
      <x:c r="B3" s="6" t="str">
        <x:v>The Rental Wire  ·  Itemized project budget (USD)</x:v>
      </x:c>
      <x:c r="C3" s="6"/>
      <x:c r="D3" s="6"/>
      <x:c r="E3" s="6"/>
      <x:c r="F3" s="6"/>
      <x:c r="G3" s="6"/>
      <x:c r="H3" s="6"/>
      <x:c r="I3" s="6"/>
      <x:c r="J3" s="2"/>
      <x:c r="K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3" customHeight="1">
      <x:c r="A5" s="2"/>
      <x:c r="B5" s="7" t="str">
        <x:v>Base estimate</x:v>
      </x:c>
      <x:c r="C5" s="2"/>
      <x:c r="D5" s="2"/>
      <x:c r="E5" s="9" t="n">
        <x:f>IF(SUMPRODUCT((F16:F45="Enter qty/cost")*1)&gt;0,"Complete items",SUM(F16:F45))</x:f>
        <x:v>8250</x:v>
      </x:c>
      <x:c r="F5" s="2"/>
      <x:c r="G5" s="7" t="str">
        <x:v>Recorded actuals</x:v>
      </x:c>
      <x:c r="H5" s="9" t="n">
        <x:f>SUMIFS(G16:G45,C16:C45,"&lt;&gt;")</x:f>
        <x:v>2250</x:v>
      </x:c>
      <x:c r="I5" s="2"/>
      <x:c r="J5" s="2"/>
      <x:c r="K5" s="2"/>
    </x:row>
    <x:row r="6" ht="23" customHeight="1">
      <x:c r="A6" s="2"/>
      <x:c r="B6" s="7" t="str">
        <x:v>Contingency amount</x:v>
      </x:c>
      <x:c r="C6" s="2"/>
      <x:c r="D6" s="2"/>
      <x:c r="E6" s="9" t="n">
        <x:f>IF(ISNUMBER(E5),ROUND(E5*E11,2),"Complete items")</x:f>
        <x:v>825</x:v>
      </x:c>
      <x:c r="F6" s="2"/>
      <x:c r="G6" s="7" t="str">
        <x:v>Budget remaining</x:v>
      </x:c>
      <x:c r="H6" s="9" t="n">
        <x:f>IF(ISNUMBER(E7),E7-H5,"Complete items")</x:f>
        <x:v>6825</x:v>
      </x:c>
      <x:c r="I6" s="2"/>
      <x:c r="J6" s="2"/>
      <x:c r="K6" s="2"/>
    </x:row>
    <x:row r="7" ht="23" customHeight="1">
      <x:c r="A7" s="2"/>
      <x:c r="B7" s="7" t="str">
        <x:v>Total budget</x:v>
      </x:c>
      <x:c r="C7" s="2"/>
      <x:c r="D7" s="2"/>
      <x:c r="E7" s="9" t="n">
        <x:f>IF(ISNUMBER(E5),SUM(E5:E6),"Complete items")</x:f>
        <x:v>9075</x:v>
      </x:c>
      <x:c r="F7" s="2"/>
      <x:c r="G7" s="7" t="str">
        <x:v>Recorded-work variance</x:v>
      </x:c>
      <x:c r="H7" s="9" t="n">
        <x:f>IF(SUMPRODUCT((H16:H45="Enter qty/cost")*1)&gt;0,"Complete items",SUM(H16:H45))</x:f>
        <x:v>0</x:v>
      </x:c>
      <x:c r="I7" s="2"/>
      <x:c r="J7" s="2"/>
      <x:c r="K7" s="2"/>
    </x:row>
    <x:row r="8" ht="23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23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</x:row>
    <x:row r="10" ht="23" customHeight="1">
      <x:c r="A10" s="2"/>
      <x:c r="B10" s="2" t="str">
        <x:v>Property / project</x:v>
      </x:c>
      <x:c r="C10" s="2"/>
      <x:c r="D10" s="2"/>
      <x:c r="E10" s="11" t="str">
        <x:v>Example rental refresh</x:v>
      </x:c>
      <x:c r="F10" s="11"/>
      <x:c r="G10" s="2"/>
      <x:c r="H10" s="2"/>
      <x:c r="I10" s="2"/>
      <x:c r="J10" s="2"/>
      <x:c r="K10" s="2"/>
    </x:row>
    <x:row r="11" ht="23" customHeight="1">
      <x:c r="A11" s="2"/>
      <x:c r="B11" s="2" t="str">
        <x:v>Contingency</x:v>
      </x:c>
      <x:c r="C11" s="2"/>
      <x:c r="D11" s="2"/>
      <x:c r="E11" s="12" t="n">
        <x:v>0.1</x:v>
      </x:c>
      <x:c r="F11" s="2"/>
      <x:c r="G11" s="2"/>
      <x:c r="H11" s="2"/>
      <x:c r="I11" s="2"/>
      <x:c r="J11" s="2"/>
      <x:c r="K11" s="2"/>
    </x:row>
    <x:row r="12" ht="23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</x:row>
    <x:row r="13" ht="23" customHeight="1">
      <x:c r="A13" s="2"/>
      <x:c r="B13" s="13" t="str">
        <x:v>Replace example items. Edit blue cells. Leave actual cost blank until recorded; enter 0 for a confirmed zero.</x:v>
      </x:c>
      <x:c r="C13" s="13"/>
      <x:c r="D13" s="13"/>
      <x:c r="E13" s="13"/>
      <x:c r="F13" s="13"/>
      <x:c r="G13" s="13"/>
      <x:c r="H13" s="13"/>
      <x:c r="I13" s="13"/>
      <x:c r="J13" s="2"/>
      <x:c r="K13" s="2"/>
    </x:row>
    <x:row r="14" ht="23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</x:row>
    <x:row r="15" ht="38" customHeight="1">
      <x:c r="A15" s="2"/>
      <x:c r="B15" s="17" t="str">
        <x:v>Category</x:v>
      </x:c>
      <x:c r="C15" s="17" t="str">
        <x:v>Item / scope</x:v>
      </x:c>
      <x:c r="D15" s="17" t="str">
        <x:v>Quantity</x:v>
      </x:c>
      <x:c r="E15" s="17" t="str">
        <x:v>Unit estimate</x:v>
      </x:c>
      <x:c r="F15" s="17" t="str">
        <x:v>Estimated cost</x:v>
      </x:c>
      <x:c r="G15" s="17" t="str">
        <x:v>Actual cost</x:v>
      </x:c>
      <x:c r="H15" s="17" t="str">
        <x:v>Actual less estimate</x:v>
      </x:c>
      <x:c r="I15" s="2"/>
      <x:c r="J15" s="17" t="str">
        <x:v>Notes</x:v>
      </x:c>
      <x:c r="K15" s="2"/>
    </x:row>
    <x:row r="16" ht="23" customHeight="1">
      <x:c r="A16" s="2"/>
      <x:c r="B16" s="11" t="str">
        <x:v>Interior</x:v>
      </x:c>
      <x:c r="C16" s="11" t="str">
        <x:v>Paint rooms</x:v>
      </x:c>
      <x:c r="D16" s="19" t="n">
        <x:v>5</x:v>
      </x:c>
      <x:c r="E16" s="18" t="n">
        <x:v>350</x:v>
      </x:c>
      <x:c r="F16" s="21" t="n">
        <x:f>IF(C16="","",IF(COUNT(D16:E16)&lt;2,"Enter qty/cost",ROUND(D16*ROUND(E16,2),2)))</x:f>
        <x:v>1750</x:v>
      </x:c>
      <x:c r="G16" s="18" t="n">
        <x:v>1650</x:v>
      </x:c>
      <x:c r="H16" s="21" t="n">
        <x:f>IF(OR(C16="",NOT(ISNUMBER(G16))),"",IF(ISNUMBER(F16),G16-F16,"Enter qty/cost"))</x:f>
        <x:v>-100</x:v>
      </x:c>
      <x:c r="I16" s="2"/>
      <x:c r="J16" s="11" t="str">
        <x:v>Example: completed</x:v>
      </x:c>
      <x:c r="K16" s="2"/>
    </x:row>
    <x:row r="17" ht="23" customHeight="1">
      <x:c r="A17" s="2"/>
      <x:c r="B17" s="11" t="str">
        <x:v>Flooring</x:v>
      </x:c>
      <x:c r="C17" s="11" t="str">
        <x:v>LVP flooring (sq ft)</x:v>
      </x:c>
      <x:c r="D17" s="19" t="n">
        <x:v>800</x:v>
      </x:c>
      <x:c r="E17" s="18" t="n">
        <x:v>4.5</x:v>
      </x:c>
      <x:c r="F17" s="21" t="n">
        <x:f>IF(C17="","",IF(COUNT(D17:E17)&lt;2,"Enter qty/cost",ROUND(D17*ROUND(E17,2),2)))</x:f>
        <x:v>3600</x:v>
      </x:c>
      <x:c r="G17" s="18"/>
      <x:c r="H17" s="21" t="str">
        <x:f>IF(OR(C17="",NOT(ISNUMBER(G17))),"",IF(ISNUMBER(F17),G17-F17,"Enter qty/cost"))</x:f>
      </x:c>
      <x:c r="I17" s="2"/>
      <x:c r="J17" s="11" t="str">
        <x:v>Example: installed price</x:v>
      </x:c>
      <x:c r="K17" s="2"/>
    </x:row>
    <x:row r="18" ht="23" customHeight="1">
      <x:c r="A18" s="2"/>
      <x:c r="B18" s="11" t="str">
        <x:v>Kitchen</x:v>
      </x:c>
      <x:c r="C18" s="11" t="str">
        <x:v>Appliance package</x:v>
      </x:c>
      <x:c r="D18" s="19" t="n">
        <x:v>1</x:v>
      </x:c>
      <x:c r="E18" s="18" t="n">
        <x:v>2400</x:v>
      </x:c>
      <x:c r="F18" s="21" t="n">
        <x:f>IF(C18="","",IF(COUNT(D18:E18)&lt;2,"Enter qty/cost",ROUND(D18*ROUND(E18,2),2)))</x:f>
        <x:v>2400</x:v>
      </x:c>
      <x:c r="G18" s="18"/>
      <x:c r="H18" s="21" t="str">
        <x:f>IF(OR(C18="",NOT(ISNUMBER(G18))),"",IF(ISNUMBER(F18),G18-F18,"Enter qty/cost"))</x:f>
      </x:c>
      <x:c r="I18" s="2"/>
      <x:c r="J18" s="11" t="str">
        <x:v>Example: estimate only</x:v>
      </x:c>
      <x:c r="K18" s="2"/>
    </x:row>
    <x:row r="19" ht="23" customHeight="1">
      <x:c r="A19" s="2"/>
      <x:c r="B19" s="11" t="str">
        <x:v>Exterior</x:v>
      </x:c>
      <x:c r="C19" s="11" t="str">
        <x:v>Cleanup and hauling</x:v>
      </x:c>
      <x:c r="D19" s="19" t="n">
        <x:v>1</x:v>
      </x:c>
      <x:c r="E19" s="18" t="n">
        <x:v>500</x:v>
      </x:c>
      <x:c r="F19" s="21" t="n">
        <x:f>IF(C19="","",IF(COUNT(D19:E19)&lt;2,"Enter qty/cost",ROUND(D19*ROUND(E19,2),2)))</x:f>
        <x:v>500</x:v>
      </x:c>
      <x:c r="G19" s="18" t="n">
        <x:v>600</x:v>
      </x:c>
      <x:c r="H19" s="21" t="n">
        <x:f>IF(OR(C19="",NOT(ISNUMBER(G19))),"",IF(ISNUMBER(F19),G19-F19,"Enter qty/cost"))</x:f>
        <x:v>100</x:v>
      </x:c>
      <x:c r="I19" s="2"/>
      <x:c r="J19" s="11" t="str">
        <x:v>Example: completed</x:v>
      </x:c>
      <x:c r="K19" s="2"/>
    </x:row>
    <x:row r="20" ht="23" customHeight="1">
      <x:c r="A20" s="2"/>
      <x:c r="B20" s="11"/>
      <x:c r="C20" s="11"/>
      <x:c r="D20" s="19"/>
      <x:c r="E20" s="18"/>
      <x:c r="F20" s="21" t="str">
        <x:f>IF(C20="","",IF(COUNT(D20:E20)&lt;2,"Enter qty/cost",ROUND(D20*ROUND(E20,2),2)))</x:f>
      </x:c>
      <x:c r="G20" s="18"/>
      <x:c r="H20" s="21" t="str">
        <x:f>IF(OR(C20="",NOT(ISNUMBER(G20))),"",IF(ISNUMBER(F20),G20-F20,"Enter qty/cost"))</x:f>
      </x:c>
      <x:c r="I20" s="2"/>
      <x:c r="J20" s="11"/>
      <x:c r="K20" s="2"/>
    </x:row>
    <x:row r="21" ht="23" customHeight="1">
      <x:c r="A21" s="2"/>
      <x:c r="B21" s="11"/>
      <x:c r="C21" s="11"/>
      <x:c r="D21" s="19"/>
      <x:c r="E21" s="18"/>
      <x:c r="F21" s="21" t="str">
        <x:f>IF(C21="","",IF(COUNT(D21:E21)&lt;2,"Enter qty/cost",ROUND(D21*ROUND(E21,2),2)))</x:f>
      </x:c>
      <x:c r="G21" s="18"/>
      <x:c r="H21" s="21" t="str">
        <x:f>IF(OR(C21="",NOT(ISNUMBER(G21))),"",IF(ISNUMBER(F21),G21-F21,"Enter qty/cost"))</x:f>
      </x:c>
      <x:c r="I21" s="2"/>
      <x:c r="J21" s="11"/>
      <x:c r="K21" s="2"/>
    </x:row>
    <x:row r="22" ht="23" customHeight="1">
      <x:c r="A22" s="2"/>
      <x:c r="B22" s="11"/>
      <x:c r="C22" s="11"/>
      <x:c r="D22" s="19"/>
      <x:c r="E22" s="18"/>
      <x:c r="F22" s="21" t="str">
        <x:f>IF(C22="","",IF(COUNT(D22:E22)&lt;2,"Enter qty/cost",ROUND(D22*ROUND(E22,2),2)))</x:f>
      </x:c>
      <x:c r="G22" s="18"/>
      <x:c r="H22" s="21" t="str">
        <x:f>IF(OR(C22="",NOT(ISNUMBER(G22))),"",IF(ISNUMBER(F22),G22-F22,"Enter qty/cost"))</x:f>
      </x:c>
      <x:c r="I22" s="2"/>
      <x:c r="J22" s="11"/>
      <x:c r="K22" s="2"/>
    </x:row>
    <x:row r="23" ht="23" customHeight="1">
      <x:c r="A23" s="2"/>
      <x:c r="B23" s="11"/>
      <x:c r="C23" s="11"/>
      <x:c r="D23" s="19"/>
      <x:c r="E23" s="18"/>
      <x:c r="F23" s="21" t="str">
        <x:f>IF(C23="","",IF(COUNT(D23:E23)&lt;2,"Enter qty/cost",ROUND(D23*ROUND(E23,2),2)))</x:f>
      </x:c>
      <x:c r="G23" s="18"/>
      <x:c r="H23" s="21" t="str">
        <x:f>IF(OR(C23="",NOT(ISNUMBER(G23))),"",IF(ISNUMBER(F23),G23-F23,"Enter qty/cost"))</x:f>
      </x:c>
      <x:c r="I23" s="2"/>
      <x:c r="J23" s="11"/>
      <x:c r="K23" s="2"/>
    </x:row>
    <x:row r="24" ht="23" customHeight="1">
      <x:c r="A24" s="2"/>
      <x:c r="B24" s="11"/>
      <x:c r="C24" s="11"/>
      <x:c r="D24" s="19"/>
      <x:c r="E24" s="18"/>
      <x:c r="F24" s="21" t="str">
        <x:f>IF(C24="","",IF(COUNT(D24:E24)&lt;2,"Enter qty/cost",ROUND(D24*ROUND(E24,2),2)))</x:f>
      </x:c>
      <x:c r="G24" s="18"/>
      <x:c r="H24" s="21" t="str">
        <x:f>IF(OR(C24="",NOT(ISNUMBER(G24))),"",IF(ISNUMBER(F24),G24-F24,"Enter qty/cost"))</x:f>
      </x:c>
      <x:c r="I24" s="2"/>
      <x:c r="J24" s="11"/>
      <x:c r="K24" s="2"/>
    </x:row>
    <x:row r="25" ht="23" customHeight="1">
      <x:c r="A25" s="2"/>
      <x:c r="B25" s="11"/>
      <x:c r="C25" s="11"/>
      <x:c r="D25" s="19"/>
      <x:c r="E25" s="18"/>
      <x:c r="F25" s="21" t="str">
        <x:f>IF(C25="","",IF(COUNT(D25:E25)&lt;2,"Enter qty/cost",ROUND(D25*ROUND(E25,2),2)))</x:f>
      </x:c>
      <x:c r="G25" s="18"/>
      <x:c r="H25" s="21" t="str">
        <x:f>IF(OR(C25="",NOT(ISNUMBER(G25))),"",IF(ISNUMBER(F25),G25-F25,"Enter qty/cost"))</x:f>
      </x:c>
      <x:c r="I25" s="2"/>
      <x:c r="J25" s="11"/>
      <x:c r="K25" s="2"/>
    </x:row>
    <x:row r="26" ht="23" customHeight="1">
      <x:c r="A26" s="2"/>
      <x:c r="B26" s="11"/>
      <x:c r="C26" s="11"/>
      <x:c r="D26" s="19"/>
      <x:c r="E26" s="18"/>
      <x:c r="F26" s="21" t="str">
        <x:f>IF(C26="","",IF(COUNT(D26:E26)&lt;2,"Enter qty/cost",ROUND(D26*ROUND(E26,2),2)))</x:f>
      </x:c>
      <x:c r="G26" s="18"/>
      <x:c r="H26" s="21" t="str">
        <x:f>IF(OR(C26="",NOT(ISNUMBER(G26))),"",IF(ISNUMBER(F26),G26-F26,"Enter qty/cost"))</x:f>
      </x:c>
      <x:c r="I26" s="2"/>
      <x:c r="J26" s="11"/>
      <x:c r="K26" s="2"/>
    </x:row>
    <x:row r="27" ht="23" customHeight="1">
      <x:c r="A27" s="2"/>
      <x:c r="B27" s="11"/>
      <x:c r="C27" s="11"/>
      <x:c r="D27" s="19"/>
      <x:c r="E27" s="18"/>
      <x:c r="F27" s="21" t="str">
        <x:f>IF(C27="","",IF(COUNT(D27:E27)&lt;2,"Enter qty/cost",ROUND(D27*ROUND(E27,2),2)))</x:f>
      </x:c>
      <x:c r="G27" s="18"/>
      <x:c r="H27" s="21" t="str">
        <x:f>IF(OR(C27="",NOT(ISNUMBER(G27))),"",IF(ISNUMBER(F27),G27-F27,"Enter qty/cost"))</x:f>
      </x:c>
      <x:c r="I27" s="2"/>
      <x:c r="J27" s="11"/>
      <x:c r="K27" s="2"/>
    </x:row>
    <x:row r="28" ht="23" customHeight="1">
      <x:c r="A28" s="2"/>
      <x:c r="B28" s="11"/>
      <x:c r="C28" s="11"/>
      <x:c r="D28" s="19"/>
      <x:c r="E28" s="18"/>
      <x:c r="F28" s="21" t="str">
        <x:f>IF(C28="","",IF(COUNT(D28:E28)&lt;2,"Enter qty/cost",ROUND(D28*ROUND(E28,2),2)))</x:f>
      </x:c>
      <x:c r="G28" s="18"/>
      <x:c r="H28" s="21" t="str">
        <x:f>IF(OR(C28="",NOT(ISNUMBER(G28))),"",IF(ISNUMBER(F28),G28-F28,"Enter qty/cost"))</x:f>
      </x:c>
      <x:c r="I28" s="2"/>
      <x:c r="J28" s="11"/>
      <x:c r="K28" s="2"/>
    </x:row>
    <x:row r="29" ht="23" customHeight="1">
      <x:c r="A29" s="2"/>
      <x:c r="B29" s="11"/>
      <x:c r="C29" s="11"/>
      <x:c r="D29" s="19"/>
      <x:c r="E29" s="18"/>
      <x:c r="F29" s="21" t="str">
        <x:f>IF(C29="","",IF(COUNT(D29:E29)&lt;2,"Enter qty/cost",ROUND(D29*ROUND(E29,2),2)))</x:f>
      </x:c>
      <x:c r="G29" s="18"/>
      <x:c r="H29" s="21" t="str">
        <x:f>IF(OR(C29="",NOT(ISNUMBER(G29))),"",IF(ISNUMBER(F29),G29-F29,"Enter qty/cost"))</x:f>
      </x:c>
      <x:c r="I29" s="2"/>
      <x:c r="J29" s="11"/>
      <x:c r="K29" s="2"/>
    </x:row>
    <x:row r="30" ht="23" customHeight="1">
      <x:c r="A30" s="2"/>
      <x:c r="B30" s="11"/>
      <x:c r="C30" s="11"/>
      <x:c r="D30" s="19"/>
      <x:c r="E30" s="18"/>
      <x:c r="F30" s="21" t="str">
        <x:f>IF(C30="","",IF(COUNT(D30:E30)&lt;2,"Enter qty/cost",ROUND(D30*ROUND(E30,2),2)))</x:f>
      </x:c>
      <x:c r="G30" s="18"/>
      <x:c r="H30" s="21" t="str">
        <x:f>IF(OR(C30="",NOT(ISNUMBER(G30))),"",IF(ISNUMBER(F30),G30-F30,"Enter qty/cost"))</x:f>
      </x:c>
      <x:c r="I30" s="2"/>
      <x:c r="J30" s="11"/>
      <x:c r="K30" s="2"/>
    </x:row>
    <x:row r="31" ht="23" customHeight="1">
      <x:c r="A31" s="2"/>
      <x:c r="B31" s="11"/>
      <x:c r="C31" s="11"/>
      <x:c r="D31" s="19"/>
      <x:c r="E31" s="18"/>
      <x:c r="F31" s="21" t="str">
        <x:f>IF(C31="","",IF(COUNT(D31:E31)&lt;2,"Enter qty/cost",ROUND(D31*ROUND(E31,2),2)))</x:f>
      </x:c>
      <x:c r="G31" s="18"/>
      <x:c r="H31" s="21" t="str">
        <x:f>IF(OR(C31="",NOT(ISNUMBER(G31))),"",IF(ISNUMBER(F31),G31-F31,"Enter qty/cost"))</x:f>
      </x:c>
      <x:c r="I31" s="2"/>
      <x:c r="J31" s="11"/>
      <x:c r="K31" s="2"/>
    </x:row>
    <x:row r="32" ht="23" customHeight="1">
      <x:c r="A32" s="2"/>
      <x:c r="B32" s="11"/>
      <x:c r="C32" s="11"/>
      <x:c r="D32" s="19"/>
      <x:c r="E32" s="18"/>
      <x:c r="F32" s="21" t="str">
        <x:f>IF(C32="","",IF(COUNT(D32:E32)&lt;2,"Enter qty/cost",ROUND(D32*ROUND(E32,2),2)))</x:f>
      </x:c>
      <x:c r="G32" s="18"/>
      <x:c r="H32" s="21" t="str">
        <x:f>IF(OR(C32="",NOT(ISNUMBER(G32))),"",IF(ISNUMBER(F32),G32-F32,"Enter qty/cost"))</x:f>
      </x:c>
      <x:c r="I32" s="2"/>
      <x:c r="J32" s="11"/>
      <x:c r="K32" s="2"/>
    </x:row>
    <x:row r="33" ht="23" customHeight="1">
      <x:c r="A33" s="2"/>
      <x:c r="B33" s="11"/>
      <x:c r="C33" s="11"/>
      <x:c r="D33" s="19"/>
      <x:c r="E33" s="18"/>
      <x:c r="F33" s="21" t="str">
        <x:f>IF(C33="","",IF(COUNT(D33:E33)&lt;2,"Enter qty/cost",ROUND(D33*ROUND(E33,2),2)))</x:f>
      </x:c>
      <x:c r="G33" s="18"/>
      <x:c r="H33" s="21" t="str">
        <x:f>IF(OR(C33="",NOT(ISNUMBER(G33))),"",IF(ISNUMBER(F33),G33-F33,"Enter qty/cost"))</x:f>
      </x:c>
      <x:c r="I33" s="2"/>
      <x:c r="J33" s="11"/>
      <x:c r="K33" s="2"/>
    </x:row>
    <x:row r="34" ht="23" customHeight="1">
      <x:c r="A34" s="2"/>
      <x:c r="B34" s="11"/>
      <x:c r="C34" s="11"/>
      <x:c r="D34" s="19"/>
      <x:c r="E34" s="18"/>
      <x:c r="F34" s="21" t="str">
        <x:f>IF(C34="","",IF(COUNT(D34:E34)&lt;2,"Enter qty/cost",ROUND(D34*ROUND(E34,2),2)))</x:f>
      </x:c>
      <x:c r="G34" s="18"/>
      <x:c r="H34" s="21" t="str">
        <x:f>IF(OR(C34="",NOT(ISNUMBER(G34))),"",IF(ISNUMBER(F34),G34-F34,"Enter qty/cost"))</x:f>
      </x:c>
      <x:c r="I34" s="2"/>
      <x:c r="J34" s="11"/>
      <x:c r="K34" s="2"/>
    </x:row>
    <x:row r="35" ht="23" customHeight="1">
      <x:c r="A35" s="2"/>
      <x:c r="B35" s="11"/>
      <x:c r="C35" s="11"/>
      <x:c r="D35" s="19"/>
      <x:c r="E35" s="18"/>
      <x:c r="F35" s="21" t="str">
        <x:f>IF(C35="","",IF(COUNT(D35:E35)&lt;2,"Enter qty/cost",ROUND(D35*ROUND(E35,2),2)))</x:f>
      </x:c>
      <x:c r="G35" s="18"/>
      <x:c r="H35" s="21" t="str">
        <x:f>IF(OR(C35="",NOT(ISNUMBER(G35))),"",IF(ISNUMBER(F35),G35-F35,"Enter qty/cost"))</x:f>
      </x:c>
      <x:c r="I35" s="2"/>
      <x:c r="J35" s="11"/>
      <x:c r="K35" s="2"/>
    </x:row>
    <x:row r="36" ht="23" customHeight="1">
      <x:c r="A36" s="2"/>
      <x:c r="B36" s="11"/>
      <x:c r="C36" s="11"/>
      <x:c r="D36" s="19"/>
      <x:c r="E36" s="18"/>
      <x:c r="F36" s="21" t="str">
        <x:f>IF(C36="","",IF(COUNT(D36:E36)&lt;2,"Enter qty/cost",ROUND(D36*ROUND(E36,2),2)))</x:f>
      </x:c>
      <x:c r="G36" s="18"/>
      <x:c r="H36" s="21" t="str">
        <x:f>IF(OR(C36="",NOT(ISNUMBER(G36))),"",IF(ISNUMBER(F36),G36-F36,"Enter qty/cost"))</x:f>
      </x:c>
      <x:c r="I36" s="2"/>
      <x:c r="J36" s="11"/>
      <x:c r="K36" s="2"/>
    </x:row>
    <x:row r="37" ht="23" customHeight="1">
      <x:c r="A37" s="2"/>
      <x:c r="B37" s="11"/>
      <x:c r="C37" s="11"/>
      <x:c r="D37" s="19"/>
      <x:c r="E37" s="18"/>
      <x:c r="F37" s="21" t="str">
        <x:f>IF(C37="","",IF(COUNT(D37:E37)&lt;2,"Enter qty/cost",ROUND(D37*ROUND(E37,2),2)))</x:f>
      </x:c>
      <x:c r="G37" s="18"/>
      <x:c r="H37" s="21" t="str">
        <x:f>IF(OR(C37="",NOT(ISNUMBER(G37))),"",IF(ISNUMBER(F37),G37-F37,"Enter qty/cost"))</x:f>
      </x:c>
      <x:c r="I37" s="2"/>
      <x:c r="J37" s="11"/>
      <x:c r="K37" s="2"/>
    </x:row>
    <x:row r="38" ht="23" customHeight="1">
      <x:c r="A38" s="2"/>
      <x:c r="B38" s="11"/>
      <x:c r="C38" s="11"/>
      <x:c r="D38" s="19"/>
      <x:c r="E38" s="18"/>
      <x:c r="F38" s="21" t="str">
        <x:f>IF(C38="","",IF(COUNT(D38:E38)&lt;2,"Enter qty/cost",ROUND(D38*ROUND(E38,2),2)))</x:f>
      </x:c>
      <x:c r="G38" s="18"/>
      <x:c r="H38" s="21" t="str">
        <x:f>IF(OR(C38="",NOT(ISNUMBER(G38))),"",IF(ISNUMBER(F38),G38-F38,"Enter qty/cost"))</x:f>
      </x:c>
      <x:c r="I38" s="2"/>
      <x:c r="J38" s="11"/>
      <x:c r="K38" s="2"/>
    </x:row>
    <x:row r="39" ht="23" customHeight="1">
      <x:c r="A39" s="2"/>
      <x:c r="B39" s="11"/>
      <x:c r="C39" s="11"/>
      <x:c r="D39" s="19"/>
      <x:c r="E39" s="18"/>
      <x:c r="F39" s="21" t="str">
        <x:f>IF(C39="","",IF(COUNT(D39:E39)&lt;2,"Enter qty/cost",ROUND(D39*ROUND(E39,2),2)))</x:f>
      </x:c>
      <x:c r="G39" s="18"/>
      <x:c r="H39" s="21" t="str">
        <x:f>IF(OR(C39="",NOT(ISNUMBER(G39))),"",IF(ISNUMBER(F39),G39-F39,"Enter qty/cost"))</x:f>
      </x:c>
      <x:c r="I39" s="2"/>
      <x:c r="J39" s="11"/>
      <x:c r="K39" s="2"/>
    </x:row>
    <x:row r="40" ht="23" customHeight="1">
      <x:c r="A40" s="2"/>
      <x:c r="B40" s="11"/>
      <x:c r="C40" s="11"/>
      <x:c r="D40" s="19"/>
      <x:c r="E40" s="18"/>
      <x:c r="F40" s="21" t="str">
        <x:f>IF(C40="","",IF(COUNT(D40:E40)&lt;2,"Enter qty/cost",ROUND(D40*ROUND(E40,2),2)))</x:f>
      </x:c>
      <x:c r="G40" s="18"/>
      <x:c r="H40" s="21" t="str">
        <x:f>IF(OR(C40="",NOT(ISNUMBER(G40))),"",IF(ISNUMBER(F40),G40-F40,"Enter qty/cost"))</x:f>
      </x:c>
      <x:c r="I40" s="2"/>
      <x:c r="J40" s="11"/>
      <x:c r="K40" s="2"/>
    </x:row>
    <x:row r="41" ht="23" customHeight="1">
      <x:c r="A41" s="2"/>
      <x:c r="B41" s="11"/>
      <x:c r="C41" s="11"/>
      <x:c r="D41" s="19"/>
      <x:c r="E41" s="18"/>
      <x:c r="F41" s="21" t="str">
        <x:f>IF(C41="","",IF(COUNT(D41:E41)&lt;2,"Enter qty/cost",ROUND(D41*ROUND(E41,2),2)))</x:f>
      </x:c>
      <x:c r="G41" s="18"/>
      <x:c r="H41" s="21" t="str">
        <x:f>IF(OR(C41="",NOT(ISNUMBER(G41))),"",IF(ISNUMBER(F41),G41-F41,"Enter qty/cost"))</x:f>
      </x:c>
      <x:c r="I41" s="2"/>
      <x:c r="J41" s="11"/>
      <x:c r="K41" s="2"/>
    </x:row>
    <x:row r="42" ht="23" customHeight="1">
      <x:c r="A42" s="2"/>
      <x:c r="B42" s="11"/>
      <x:c r="C42" s="11"/>
      <x:c r="D42" s="19"/>
      <x:c r="E42" s="18"/>
      <x:c r="F42" s="21" t="str">
        <x:f>IF(C42="","",IF(COUNT(D42:E42)&lt;2,"Enter qty/cost",ROUND(D42*ROUND(E42,2),2)))</x:f>
      </x:c>
      <x:c r="G42" s="18"/>
      <x:c r="H42" s="21" t="str">
        <x:f>IF(OR(C42="",NOT(ISNUMBER(G42))),"",IF(ISNUMBER(F42),G42-F42,"Enter qty/cost"))</x:f>
      </x:c>
      <x:c r="I42" s="2"/>
      <x:c r="J42" s="11"/>
      <x:c r="K42" s="2"/>
    </x:row>
    <x:row r="43" ht="23" customHeight="1">
      <x:c r="A43" s="2"/>
      <x:c r="B43" s="11"/>
      <x:c r="C43" s="11"/>
      <x:c r="D43" s="19"/>
      <x:c r="E43" s="18"/>
      <x:c r="F43" s="21" t="str">
        <x:f>IF(C43="","",IF(COUNT(D43:E43)&lt;2,"Enter qty/cost",ROUND(D43*ROUND(E43,2),2)))</x:f>
      </x:c>
      <x:c r="G43" s="18"/>
      <x:c r="H43" s="21" t="str">
        <x:f>IF(OR(C43="",NOT(ISNUMBER(G43))),"",IF(ISNUMBER(F43),G43-F43,"Enter qty/cost"))</x:f>
      </x:c>
      <x:c r="I43" s="2"/>
      <x:c r="J43" s="11"/>
      <x:c r="K43" s="2"/>
    </x:row>
    <x:row r="44" ht="23" customHeight="1">
      <x:c r="A44" s="2"/>
      <x:c r="B44" s="11"/>
      <x:c r="C44" s="11"/>
      <x:c r="D44" s="19"/>
      <x:c r="E44" s="18"/>
      <x:c r="F44" s="21" t="str">
        <x:f>IF(C44="","",IF(COUNT(D44:E44)&lt;2,"Enter qty/cost",ROUND(D44*ROUND(E44,2),2)))</x:f>
      </x:c>
      <x:c r="G44" s="18"/>
      <x:c r="H44" s="21" t="str">
        <x:f>IF(OR(C44="",NOT(ISNUMBER(G44))),"",IF(ISNUMBER(F44),G44-F44,"Enter qty/cost"))</x:f>
      </x:c>
      <x:c r="I44" s="2"/>
      <x:c r="J44" s="11"/>
      <x:c r="K44" s="2"/>
    </x:row>
    <x:row r="45" ht="23" customHeight="1">
      <x:c r="A45" s="2"/>
      <x:c r="B45" s="11"/>
      <x:c r="C45" s="11"/>
      <x:c r="D45" s="19"/>
      <x:c r="E45" s="18"/>
      <x:c r="F45" s="21" t="str">
        <x:f>IF(C45="","",IF(COUNT(D45:E45)&lt;2,"Enter qty/cost",ROUND(D45*ROUND(E45,2),2)))</x:f>
      </x:c>
      <x:c r="G45" s="18"/>
      <x:c r="H45" s="21" t="str">
        <x:f>IF(OR(C45="",NOT(ISNUMBER(G45))),"",IF(ISNUMBER(F45),G45-F45,"Enter qty/cost"))</x:f>
      </x:c>
      <x:c r="I45" s="2"/>
      <x:c r="J45" s="11"/>
      <x:c r="K45" s="2"/>
    </x:row>
    <x:row r="46" ht="28" customHeight="1">
      <x:c r="A46" s="2"/>
      <x:c r="B46" s="24" t="str">
        <x:v>Item totals</x:v>
      </x:c>
      <x:c r="C46" s="24"/>
      <x:c r="D46" s="24"/>
      <x:c r="E46" s="24"/>
      <x:c r="F46" s="25" t="n">
        <x:f>E5</x:f>
        <x:v>8250</x:v>
      </x:c>
      <x:c r="G46" s="25" t="n">
        <x:f>H5</x:f>
        <x:v>2250</x:v>
      </x:c>
      <x:c r="H46" s="25" t="n">
        <x:f>H7</x:f>
        <x:v>0</x:v>
      </x:c>
      <x:c r="I46" s="2"/>
      <x:c r="J46" s="2"/>
      <x:c r="K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3" customHeight="1">
      <x:c r="A48" s="2"/>
      <x:c r="B48" s="13" t="str">
        <x:v>Contingency is a percentage of the base estimate. Budget remaining subtracts recorded actuals from the total budget.</x:v>
      </x:c>
      <x:c r="C48" s="13"/>
      <x:c r="D48" s="13"/>
      <x:c r="E48" s="13"/>
      <x:c r="F48" s="13"/>
      <x:c r="G48" s="13"/>
      <x:c r="H48" s="13"/>
      <x:c r="I48" s="13"/>
      <x:c r="J48" s="2"/>
      <x:c r="K48" s="2"/>
    </x:row>
    <x:row r="49" ht="23" customHeight="1">
      <x:c r="A49" s="2"/>
      <x:c r="B49" s="13" t="str">
        <x:v>Positive variance means over estimate. Variance includes only items with an actual cost, including a confirmed zero.</x:v>
      </x:c>
      <x:c r="C49" s="13"/>
      <x:c r="D49" s="13"/>
      <x:c r="E49" s="13"/>
      <x:c r="F49" s="13"/>
      <x:c r="G49" s="13"/>
      <x:c r="H49" s="13"/>
      <x:c r="I49" s="13"/>
      <x:c r="J49" s="2"/>
      <x:c r="K49" s="2"/>
    </x:row>
    <x:row r="50" ht="23" customHeight="1">
      <x:c r="A50" s="2"/>
      <x:c r="B50" s="13" t="str">
        <x:v>An item’s actual cost can be partial. Remaining budget is not an estimate of the unfinished work.</x:v>
      </x:c>
      <x:c r="C50" s="13"/>
      <x:c r="D50" s="13"/>
      <x:c r="E50" s="13"/>
      <x:c r="F50" s="13"/>
      <x:c r="G50" s="13"/>
      <x:c r="H50" s="13"/>
      <x:c r="I50" s="13"/>
      <x:c r="J50" s="2"/>
      <x:c r="K50" s="2"/>
    </x:row>
    <x:row r="51" ht="23" customHeight="1">
      <x:c r="A51" s="2"/>
      <x:c r="B51" s="13" t="str">
        <x:v>Include labor, materials, tax, permits and delivery once. Add separate line items where useful.</x:v>
      </x:c>
      <x:c r="C51" s="13"/>
      <x:c r="D51" s="13"/>
      <x:c r="E51" s="13"/>
      <x:c r="F51" s="13"/>
      <x:c r="G51" s="13"/>
      <x:c r="H51" s="13"/>
      <x:c r="I51" s="13"/>
      <x:c r="J51" s="2"/>
      <x:c r="K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3" customHeight="1">
      <x:c r="A53" s="2"/>
      <x:c r="B53" s="13" t="str">
        <x:v>Free browser worksheet and property analysis: therentalwire.com</x:v>
      </x:c>
      <x:c r="C53" s="13"/>
      <x:c r="D53" s="13"/>
      <x:c r="E53" s="13"/>
      <x:c r="F53" s="13"/>
      <x:c r="G53" s="13"/>
      <x:c r="H53" s="13"/>
      <x:c r="I53" s="13"/>
      <x:c r="J53" s="2"/>
      <x:c r="K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conditionalFormatting sqref="F16:F45">
    <x:cfRule type="beginsWith" dxfId="0" priority="1" operator="beginsWith" text="Enter"/>
  </x:conditionalFormatting>
  <x:conditionalFormatting sqref="H16:H45">
    <x:cfRule type="beginsWith" dxfId="1" priority="2" operator="beginsWith" text="Enter"/>
    <x:cfRule type="cellIs" dxfId="2" priority="3" operator="greaterThan">
      <x:formula>0</x:formula>
    </x:cfRule>
  </x:conditionalFormatting>
  <x:conditionalFormatting sqref="H6:H6">
    <x:cfRule type="cellIs" dxfId="3" priority="4" operator="lessThan">
      <x:formula>0</x:formula>
    </x:cfRule>
  </x:conditionalFormatting>
  <x:dataValidations count="2">
    <x:dataValidation type="decimal" operator="between" sqref="E11">
      <x:formula1>0</x:formula1>
      <x:formula2>1</x:formula2>
    </x:dataValidation>
    <x:dataValidation type="decimal" operator="greaterThanOrEqual" sqref="D16:E45">
      <x:formula1>0</x:formula1>
    </x:dataValidation>
  </x:dataValidations>
  <x:pageMargins left="0.7" right="0.7" top="0.75" bottom="0.75" header="0.3" footer="0.3"/>
</x:worksheet>
</file>